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25" windowHeight="11025"/>
  </bookViews>
  <sheets>
    <sheet name="Sheet1" sheetId="1" r:id="rId1"/>
    <sheet name="Sheet2" sheetId="2" r:id="rId2"/>
  </sheets>
  <definedNames>
    <definedName name="_xlnm.Print_Titles" localSheetId="0">Sheet1!$2:$3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" i="2" l="1"/>
  <c r="F26" i="2"/>
  <c r="H26" i="2"/>
  <c r="I26" i="2"/>
  <c r="C26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5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6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5" i="2"/>
  <c r="D4" i="1" l="1"/>
  <c r="C4" i="1"/>
  <c r="D12" i="1"/>
  <c r="D17" i="1"/>
  <c r="E17" i="1"/>
  <c r="C17" i="1"/>
  <c r="C12" i="1" s="1"/>
  <c r="D13" i="1"/>
  <c r="E13" i="1"/>
  <c r="C13" i="1"/>
  <c r="D9" i="1"/>
  <c r="E9" i="1"/>
  <c r="C9" i="1"/>
  <c r="D5" i="1"/>
  <c r="E5" i="1"/>
  <c r="C5" i="1"/>
  <c r="D19" i="1"/>
  <c r="C19" i="1"/>
  <c r="D25" i="1"/>
  <c r="E19" i="1" l="1"/>
  <c r="E12" i="1" s="1"/>
  <c r="E4" i="1" s="1"/>
</calcChain>
</file>

<file path=xl/sharedStrings.xml><?xml version="1.0" encoding="utf-8"?>
<sst xmlns="http://schemas.openxmlformats.org/spreadsheetml/2006/main" count="87" uniqueCount="85">
  <si>
    <t>STT</t>
  </si>
  <si>
    <t>Danh mục dự án</t>
  </si>
  <si>
    <t>Tổng số</t>
  </si>
  <si>
    <t>I</t>
  </si>
  <si>
    <t>Các dự án hoàn thành, bàn giao, đưa vào sử dụng đến ngày 31/12/2020</t>
  </si>
  <si>
    <t>Cầu Hà Linh, huyện Hương Khê</t>
  </si>
  <si>
    <t>Trong đó dự kiến
 phân bổ năm 2022</t>
  </si>
  <si>
    <t>II</t>
  </si>
  <si>
    <t>Đường vào các xã Hà Linh, Hương Thủy, Hương Giang, Lộc Yên, Hương Đô, Phúc Trạch huyện Hương Khê (đoạn từ km 15+642,72 đến km 25+252,86)</t>
  </si>
  <si>
    <t>III</t>
  </si>
  <si>
    <t>Các dự án khởi công mới giai đoạn 2021-2025</t>
  </si>
  <si>
    <t>Nhiệm vụ quy hoạch</t>
  </si>
  <si>
    <t>Quy hoạch sử dụng đất giai đoạn 2021-2030 của huyện</t>
  </si>
  <si>
    <t>Quy hoạch xây dựng vùng huyện</t>
  </si>
  <si>
    <t>Dự án ODA</t>
  </si>
  <si>
    <t>Cải thiện cơ sở hạ tầng đô thị huyện Hương Khê, tỉnh Hà Tĩnh (phần đối ứng ngân sách huyện)</t>
  </si>
  <si>
    <t>Dự án khác</t>
  </si>
  <si>
    <t>Nhà hành chính quản trị kết hợp phòng phục vụ học tập trường Mầm non Hương Lâm (điểm chính)</t>
  </si>
  <si>
    <t>Nhà hành chính quản trị Trường Tiểu học xã Hương Lâm (điểm chính)</t>
  </si>
  <si>
    <t>Nhà học bộ môn 02 tầng 6 phòng Trường Tiểu học Hương Lâm (điểm chính)</t>
  </si>
  <si>
    <t>Nhà hành chính quản trị kết hợp học tập Trường Tiểu học Hương Lâm (điểm Chúc A)</t>
  </si>
  <si>
    <t>Nhà hỗ trợ học tập 02 tầng Trường THCS Hương Lâm</t>
  </si>
  <si>
    <t>Nhà văn hóa xã Điền Mỹ</t>
  </si>
  <si>
    <t>Nhà học 02 tầng 6 phòng Trường THCS Hương Trà</t>
  </si>
  <si>
    <t>Nhà bộ môn 2 tầng 04 phòng Trường THCS Hòa Hải</t>
  </si>
  <si>
    <t>Nhà hành chính quản trị 02 tầng Trường Tiểu học Phúc Đồng</t>
  </si>
  <si>
    <t>Nhà học bộ môn 03 tầng trường THCS Phú Gia</t>
  </si>
  <si>
    <t>Khối phòng phục vụ học tập 2 tầng 6 phòng Trường Tiểu học Hà Linh (điểm chính)</t>
  </si>
  <si>
    <t>1.1</t>
  </si>
  <si>
    <t>1.2</t>
  </si>
  <si>
    <t>1.3</t>
  </si>
  <si>
    <t>2.1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</si>
  <si>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</si>
  <si>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</si>
  <si>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</si>
  <si>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</si>
  <si>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</si>
  <si>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</si>
  <si>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</si>
  <si>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</si>
  <si>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</si>
  <si>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</si>
  <si>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</si>
  <si>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Tổng cộng</t>
  </si>
  <si>
    <t>Đường từ đường Hồ Chí Minh đi từ Huyện lộ 1 đoạn 
qua xã Hương Long, huyện Hương Khê</t>
  </si>
  <si>
    <t>Hạ tầng kỷ thuật khu dân cư nông thôn phục vụ phòng, 
chống ngập lũ cho nhân dân xã Phương Mỹ</t>
  </si>
  <si>
    <t>Tổng mức
 đầu tư</t>
  </si>
  <si>
    <t>Kế hoạch đầu tư công trung hạn  ngân sách xây dựng cơ bản tập trung bổ sung giai đoạn 2022 -2025</t>
  </si>
  <si>
    <t>Đường tránh lũ Hà Linh - Phương Mỹ
 (Giai đoạn 1)</t>
  </si>
  <si>
    <t>Các dự án dự kiến hoàn thành
 giai đoạn 2021-2025</t>
  </si>
  <si>
    <t>Điều chỉnh quy hoạch chung xây dựng 
thị trấn Hương Khê</t>
  </si>
  <si>
    <t>TT</t>
  </si>
  <si>
    <t>Đơn vị</t>
  </si>
  <si>
    <t>Hỗ trợ tổ covid cộng đồng</t>
  </si>
  <si>
    <t>Hỗ trợ khung cách ly tập trung</t>
  </si>
  <si>
    <t>Mức hỗ trợ</t>
  </si>
  <si>
    <t>Thành tiền</t>
  </si>
  <si>
    <t>Hương Trạch</t>
  </si>
  <si>
    <t>Phúc Trạch</t>
  </si>
  <si>
    <t>Hương Đô</t>
  </si>
  <si>
    <t>Lộc Yên</t>
  </si>
  <si>
    <t>Hương Trà</t>
  </si>
  <si>
    <t>Hương Lâm</t>
  </si>
  <si>
    <t>Hương Liên</t>
  </si>
  <si>
    <t>Phú Phong</t>
  </si>
  <si>
    <t>Gia Phố</t>
  </si>
  <si>
    <t>Hương Giang</t>
  </si>
  <si>
    <t>Hương Thủy</t>
  </si>
  <si>
    <t>Hương Xuân</t>
  </si>
  <si>
    <t>Hương Vĩnh</t>
  </si>
  <si>
    <t>Phú Gia</t>
  </si>
  <si>
    <t>Hương Long</t>
  </si>
  <si>
    <t>Hương Bình</t>
  </si>
  <si>
    <t>Hòa Hải</t>
  </si>
  <si>
    <t>Phúc Đồng</t>
  </si>
  <si>
    <t>Hà Linh</t>
  </si>
  <si>
    <t>Điền Mỹ</t>
  </si>
  <si>
    <t>Thị trấn</t>
  </si>
  <si>
    <t>Số lượt hộ có 
người cách ly y tế tại nhà</t>
  </si>
  <si>
    <t>Số lượng người 
cách ly y tế tập trung</t>
  </si>
  <si>
    <t>Tổng nhu
 cầu kinh phí</t>
  </si>
  <si>
    <t>ĐVT: đồng</t>
  </si>
  <si>
    <t>Mức
 hỗ trợ</t>
  </si>
  <si>
    <r>
      <t xml:space="preserve">TỔNG HỢP KINH PHÍ HỖ TRỢ PHÒNG, CHỐNG DỊCH COVID -19 THEO KẾT LUẬN SỐ 67-TBKL/HU
</t>
    </r>
    <r>
      <rPr>
        <i/>
        <sz val="14"/>
        <color theme="1"/>
        <rFont val="Times New Roman"/>
        <family val="1"/>
      </rPr>
      <t xml:space="preserve">(Kèm theo Văn bản số       /TTHĐND ngày      /12/2021 của Thường trực HĐND huyện)
</t>
    </r>
  </si>
  <si>
    <r>
      <t xml:space="preserve">DỰ KIẾN KẾ HOẠCH PHÂN BỔ VỐN ĐẦU TƯ 
TỪ NGUỒN NGÂN SÁCH XDCB TẬP TRUNG NĂM 2022
</t>
    </r>
    <r>
      <rPr>
        <i/>
        <sz val="14"/>
        <color theme="1"/>
        <rFont val="Times New Roman"/>
        <family val="1"/>
      </rPr>
      <t>(Kèm theo Văn bản số    25 /TTHĐND ngày     31/12/2021 của Thường trực HĐND huyện)</t>
    </r>
    <r>
      <rPr>
        <b/>
        <sz val="14"/>
        <color theme="1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</si>
</sst>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_(* #,##0_);_(* \(#,##0\);_(* &quot;-&quot;??_);_(@_)"/>
  </numFmts>
  <fonts count="8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4"/>
      <color theme="1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b/>
      <sz val="14"/>
      <color theme="1"/>
      <name val="Times New Roman"/>
      <family val="1"/>
    </font>
    <font>
      <b/>
      <sz val="13"/>
      <color theme="1"/>
      <name val="Times New Roman"/>
      <family val="1"/>
    </font>
    <font>
      <i/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3" fillId="0" borderId="0"/>
  </cellStyleXfs>
  <cellXfs count="3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165" fontId="2" fillId="0" borderId="0" xfId="1" applyNumberFormat="1" applyFont="1"/>
    <xf numFmtId="0" fontId="5" fillId="0" borderId="0" xfId="0" applyFont="1"/>
    <xf numFmtId="165" fontId="5" fillId="0" borderId="1" xfId="1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165" fontId="5" fillId="0" borderId="1" xfId="1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5" fontId="2" fillId="0" borderId="1" xfId="1" applyNumberFormat="1" applyFont="1" applyBorder="1"/>
    <xf numFmtId="0" fontId="2" fillId="0" borderId="1" xfId="0" applyFont="1" applyBorder="1" applyAlignment="1">
      <alignment wrapText="1"/>
    </xf>
    <xf numFmtId="0" fontId="5" fillId="0" borderId="1" xfId="0" applyFont="1" applyBorder="1"/>
    <xf numFmtId="1" fontId="4" fillId="0" borderId="1" xfId="2" applyNumberFormat="1" applyFont="1" applyFill="1" applyBorder="1" applyAlignment="1">
      <alignment vertical="center" wrapText="1"/>
    </xf>
    <xf numFmtId="166" fontId="4" fillId="0" borderId="1" xfId="1" quotePrefix="1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left" vertical="center" wrapText="1"/>
    </xf>
    <xf numFmtId="165" fontId="5" fillId="0" borderId="0" xfId="0" applyNumberFormat="1" applyFont="1"/>
    <xf numFmtId="165" fontId="2" fillId="0" borderId="0" xfId="0" applyNumberFormat="1" applyFont="1"/>
    <xf numFmtId="0" fontId="6" fillId="0" borderId="0" xfId="0" applyFont="1" applyAlignment="1">
      <alignment horizontal="center" vertical="center"/>
    </xf>
    <xf numFmtId="165" fontId="6" fillId="0" borderId="1" xfId="1" applyNumberFormat="1" applyFont="1" applyBorder="1" applyAlignment="1">
      <alignment horizontal="center" vertical="center"/>
    </xf>
    <xf numFmtId="165" fontId="6" fillId="0" borderId="1" xfId="1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165" fontId="5" fillId="0" borderId="1" xfId="1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165" fontId="6" fillId="0" borderId="1" xfId="1" applyNumberFormat="1" applyFont="1" applyBorder="1" applyAlignment="1">
      <alignment horizontal="center" vertical="center" wrapText="1"/>
    </xf>
    <xf numFmtId="165" fontId="6" fillId="0" borderId="1" xfId="1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65" fontId="5" fillId="0" borderId="1" xfId="1" applyNumberFormat="1" applyFont="1" applyBorder="1" applyAlignment="1">
      <alignment horizontal="center" wrapText="1"/>
    </xf>
    <xf numFmtId="165" fontId="5" fillId="0" borderId="1" xfId="1" applyNumberFormat="1" applyFont="1" applyBorder="1" applyAlignment="1">
      <alignment horizontal="center"/>
    </xf>
  </cellXfs>
  <cellStyles count="3">
    <cellStyle name="Comma" xfId="1" builtinId="3"/>
    <cellStyle name="Normal" xfId="0" builtinId="0"/>
    <cellStyle name="Normal_Bieu mau (CV 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zoomScaleNormal="100" workbookViewId="0">
      <selection sqref="A1:E1"/>
    </sheetView>
  </sheetViews>
  <sheetFormatPr defaultColWidth="8.75" defaultRowHeight="18.75" x14ac:dyDescent="0.3"/>
  <cols>
    <col min="1" max="1" width="5.375" style="2" customWidth="1"/>
    <col min="2" max="2" width="48.625" style="1" customWidth="1"/>
    <col min="3" max="3" width="14.125" style="3" customWidth="1"/>
    <col min="4" max="4" width="10.625" style="3" customWidth="1"/>
    <col min="5" max="5" width="19.375" style="3" customWidth="1"/>
    <col min="6" max="7" width="8.75" style="1"/>
    <col min="8" max="8" width="9" style="1" bestFit="1" customWidth="1"/>
    <col min="9" max="16384" width="8.75" style="1"/>
  </cols>
  <sheetData>
    <row r="1" spans="1:7" s="4" customFormat="1" ht="79.5" customHeight="1" x14ac:dyDescent="0.3">
      <c r="A1" s="27" t="s">
        <v>84</v>
      </c>
      <c r="B1" s="28"/>
      <c r="C1" s="28"/>
      <c r="D1" s="28"/>
      <c r="E1" s="28"/>
    </row>
    <row r="2" spans="1:7" s="19" customFormat="1" ht="77.45" customHeight="1" x14ac:dyDescent="0.2">
      <c r="A2" s="31" t="s">
        <v>0</v>
      </c>
      <c r="B2" s="31" t="s">
        <v>1</v>
      </c>
      <c r="C2" s="29" t="s">
        <v>46</v>
      </c>
      <c r="D2" s="29" t="s">
        <v>47</v>
      </c>
      <c r="E2" s="30"/>
    </row>
    <row r="3" spans="1:7" s="19" customFormat="1" ht="48.95" customHeight="1" x14ac:dyDescent="0.2">
      <c r="A3" s="31"/>
      <c r="B3" s="31"/>
      <c r="C3" s="30"/>
      <c r="D3" s="20" t="s">
        <v>2</v>
      </c>
      <c r="E3" s="21" t="s">
        <v>6</v>
      </c>
    </row>
    <row r="4" spans="1:7" s="4" customFormat="1" ht="24" customHeight="1" x14ac:dyDescent="0.3">
      <c r="A4" s="26" t="s">
        <v>43</v>
      </c>
      <c r="B4" s="26"/>
      <c r="C4" s="5">
        <f>C5+C9+C12</f>
        <v>1022857</v>
      </c>
      <c r="D4" s="5">
        <f t="shared" ref="D4:E4" si="0">D5+D9+D12</f>
        <v>68696</v>
      </c>
      <c r="E4" s="5">
        <f t="shared" si="0"/>
        <v>24588</v>
      </c>
      <c r="G4" s="17"/>
    </row>
    <row r="5" spans="1:7" s="4" customFormat="1" ht="37.5" x14ac:dyDescent="0.3">
      <c r="A5" s="6" t="s">
        <v>3</v>
      </c>
      <c r="B5" s="7" t="s">
        <v>4</v>
      </c>
      <c r="C5" s="8">
        <f>SUM(C6:C8)</f>
        <v>132947</v>
      </c>
      <c r="D5" s="8">
        <f t="shared" ref="D5:E5" si="1">SUM(D6:D8)</f>
        <v>1191</v>
      </c>
      <c r="E5" s="8">
        <f t="shared" si="1"/>
        <v>1191</v>
      </c>
    </row>
    <row r="6" spans="1:7" x14ac:dyDescent="0.3">
      <c r="A6" s="9">
        <v>1</v>
      </c>
      <c r="B6" s="10" t="s">
        <v>5</v>
      </c>
      <c r="C6" s="11">
        <v>47000</v>
      </c>
      <c r="D6" s="11">
        <v>759</v>
      </c>
      <c r="E6" s="11">
        <v>759</v>
      </c>
    </row>
    <row r="7" spans="1:7" ht="37.5" x14ac:dyDescent="0.3">
      <c r="A7" s="9">
        <v>2</v>
      </c>
      <c r="B7" s="12" t="s">
        <v>48</v>
      </c>
      <c r="C7" s="11">
        <v>71947</v>
      </c>
      <c r="D7" s="11">
        <v>206</v>
      </c>
      <c r="E7" s="11">
        <v>206</v>
      </c>
    </row>
    <row r="8" spans="1:7" ht="56.25" x14ac:dyDescent="0.3">
      <c r="A8" s="9">
        <v>3</v>
      </c>
      <c r="B8" s="12" t="s">
        <v>44</v>
      </c>
      <c r="C8" s="11">
        <v>14000</v>
      </c>
      <c r="D8" s="11">
        <v>226</v>
      </c>
      <c r="E8" s="11">
        <v>226</v>
      </c>
    </row>
    <row r="9" spans="1:7" s="4" customFormat="1" ht="37.5" x14ac:dyDescent="0.3">
      <c r="A9" s="6" t="s">
        <v>7</v>
      </c>
      <c r="B9" s="7" t="s">
        <v>49</v>
      </c>
      <c r="C9" s="8">
        <f>SUM(C10:C11)</f>
        <v>131765</v>
      </c>
      <c r="D9" s="8">
        <f t="shared" ref="D9:E9" si="2">SUM(D10:D11)</f>
        <v>11540</v>
      </c>
      <c r="E9" s="8">
        <f t="shared" si="2"/>
        <v>3500</v>
      </c>
    </row>
    <row r="10" spans="1:7" ht="56.25" x14ac:dyDescent="0.3">
      <c r="A10" s="9">
        <v>1</v>
      </c>
      <c r="B10" s="12" t="s">
        <v>45</v>
      </c>
      <c r="C10" s="11">
        <v>41040</v>
      </c>
      <c r="D10" s="11">
        <v>7040</v>
      </c>
      <c r="E10" s="11">
        <v>2500</v>
      </c>
    </row>
    <row r="11" spans="1:7" ht="75" x14ac:dyDescent="0.3">
      <c r="A11" s="9">
        <v>2</v>
      </c>
      <c r="B11" s="12" t="s">
        <v>8</v>
      </c>
      <c r="C11" s="11">
        <v>90725</v>
      </c>
      <c r="D11" s="11">
        <v>4500</v>
      </c>
      <c r="E11" s="11">
        <v>1000</v>
      </c>
    </row>
    <row r="12" spans="1:7" s="4" customFormat="1" x14ac:dyDescent="0.3">
      <c r="A12" s="6" t="s">
        <v>9</v>
      </c>
      <c r="B12" s="13" t="s">
        <v>10</v>
      </c>
      <c r="C12" s="8">
        <f>C13+C17+C19</f>
        <v>758145</v>
      </c>
      <c r="D12" s="8">
        <f t="shared" ref="D12:E12" si="3">D13+D17+D19</f>
        <v>55965</v>
      </c>
      <c r="E12" s="8">
        <f t="shared" si="3"/>
        <v>19897</v>
      </c>
    </row>
    <row r="13" spans="1:7" s="4" customFormat="1" x14ac:dyDescent="0.3">
      <c r="A13" s="6">
        <v>1</v>
      </c>
      <c r="B13" s="13" t="s">
        <v>11</v>
      </c>
      <c r="C13" s="8">
        <f>SUM(C14:C16)</f>
        <v>6090</v>
      </c>
      <c r="D13" s="8">
        <f t="shared" ref="D13:E13" si="4">SUM(D14:D16)</f>
        <v>5800</v>
      </c>
      <c r="E13" s="8">
        <f t="shared" si="4"/>
        <v>3035</v>
      </c>
    </row>
    <row r="14" spans="1:7" ht="37.5" x14ac:dyDescent="0.3">
      <c r="A14" s="9" t="s">
        <v>28</v>
      </c>
      <c r="B14" s="12" t="s">
        <v>12</v>
      </c>
      <c r="C14" s="11">
        <v>2290</v>
      </c>
      <c r="D14" s="11">
        <v>2100</v>
      </c>
      <c r="E14" s="11">
        <v>1000</v>
      </c>
    </row>
    <row r="15" spans="1:7" x14ac:dyDescent="0.3">
      <c r="A15" s="9" t="s">
        <v>29</v>
      </c>
      <c r="B15" s="10" t="s">
        <v>13</v>
      </c>
      <c r="C15" s="11">
        <v>2100</v>
      </c>
      <c r="D15" s="11">
        <v>2000</v>
      </c>
      <c r="E15" s="11">
        <v>1035</v>
      </c>
    </row>
    <row r="16" spans="1:7" ht="37.5" x14ac:dyDescent="0.3">
      <c r="A16" s="9" t="s">
        <v>30</v>
      </c>
      <c r="B16" s="12" t="s">
        <v>50</v>
      </c>
      <c r="C16" s="11">
        <v>1700</v>
      </c>
      <c r="D16" s="11">
        <v>1700</v>
      </c>
      <c r="E16" s="11">
        <v>1000</v>
      </c>
    </row>
    <row r="17" spans="1:7" s="4" customFormat="1" x14ac:dyDescent="0.3">
      <c r="A17" s="6">
        <v>2</v>
      </c>
      <c r="B17" s="13" t="s">
        <v>14</v>
      </c>
      <c r="C17" s="8">
        <f>SUM(C18)</f>
        <v>709255</v>
      </c>
      <c r="D17" s="8">
        <f t="shared" ref="D17:E17" si="5">SUM(D18)</f>
        <v>12949</v>
      </c>
      <c r="E17" s="8">
        <f t="shared" si="5"/>
        <v>3000</v>
      </c>
    </row>
    <row r="18" spans="1:7" ht="37.5" x14ac:dyDescent="0.3">
      <c r="A18" s="9" t="s">
        <v>31</v>
      </c>
      <c r="B18" s="12" t="s">
        <v>15</v>
      </c>
      <c r="C18" s="11">
        <v>709255</v>
      </c>
      <c r="D18" s="11">
        <v>12949</v>
      </c>
      <c r="E18" s="11">
        <v>3000</v>
      </c>
    </row>
    <row r="19" spans="1:7" s="4" customFormat="1" x14ac:dyDescent="0.3">
      <c r="A19" s="6">
        <v>3</v>
      </c>
      <c r="B19" s="13" t="s">
        <v>16</v>
      </c>
      <c r="C19" s="8">
        <f>SUM(C20:C30)</f>
        <v>42800</v>
      </c>
      <c r="D19" s="8">
        <f>SUM(D20:D30)</f>
        <v>37216</v>
      </c>
      <c r="E19" s="8">
        <f>SUM(E20:E30)</f>
        <v>13862</v>
      </c>
    </row>
    <row r="20" spans="1:7" ht="51.95" customHeight="1" x14ac:dyDescent="0.3">
      <c r="A20" s="9" t="s">
        <v>32</v>
      </c>
      <c r="B20" s="14" t="s">
        <v>17</v>
      </c>
      <c r="C20" s="15">
        <v>4000</v>
      </c>
      <c r="D20" s="15">
        <v>3600</v>
      </c>
      <c r="E20" s="11">
        <v>1300</v>
      </c>
    </row>
    <row r="21" spans="1:7" ht="35.1" customHeight="1" x14ac:dyDescent="0.3">
      <c r="A21" s="9" t="s">
        <v>33</v>
      </c>
      <c r="B21" s="14" t="s">
        <v>18</v>
      </c>
      <c r="C21" s="15">
        <v>3600</v>
      </c>
      <c r="D21" s="15">
        <v>3240</v>
      </c>
      <c r="E21" s="11">
        <v>1200</v>
      </c>
    </row>
    <row r="22" spans="1:7" ht="35.1" customHeight="1" x14ac:dyDescent="0.3">
      <c r="A22" s="9" t="s">
        <v>34</v>
      </c>
      <c r="B22" s="14" t="s">
        <v>19</v>
      </c>
      <c r="C22" s="15">
        <v>3000</v>
      </c>
      <c r="D22" s="15">
        <v>2700</v>
      </c>
      <c r="E22" s="11">
        <v>1000</v>
      </c>
    </row>
    <row r="23" spans="1:7" ht="35.1" customHeight="1" x14ac:dyDescent="0.3">
      <c r="A23" s="9" t="s">
        <v>35</v>
      </c>
      <c r="B23" s="14" t="s">
        <v>20</v>
      </c>
      <c r="C23" s="15">
        <v>3000</v>
      </c>
      <c r="D23" s="15">
        <v>2700</v>
      </c>
      <c r="E23" s="11">
        <v>1000</v>
      </c>
    </row>
    <row r="24" spans="1:7" ht="35.1" customHeight="1" x14ac:dyDescent="0.3">
      <c r="A24" s="9" t="s">
        <v>36</v>
      </c>
      <c r="B24" s="14" t="s">
        <v>21</v>
      </c>
      <c r="C24" s="15">
        <v>6000</v>
      </c>
      <c r="D24" s="15">
        <v>5400</v>
      </c>
      <c r="E24" s="11">
        <v>2000</v>
      </c>
    </row>
    <row r="25" spans="1:7" ht="35.1" customHeight="1" x14ac:dyDescent="0.3">
      <c r="A25" s="9" t="s">
        <v>37</v>
      </c>
      <c r="B25" s="14" t="s">
        <v>22</v>
      </c>
      <c r="C25" s="11">
        <v>4000</v>
      </c>
      <c r="D25" s="15">
        <f>3476+200</f>
        <v>3676</v>
      </c>
      <c r="E25" s="11">
        <v>1562</v>
      </c>
      <c r="G25" s="18"/>
    </row>
    <row r="26" spans="1:7" ht="35.1" customHeight="1" x14ac:dyDescent="0.3">
      <c r="A26" s="9" t="s">
        <v>38</v>
      </c>
      <c r="B26" s="14" t="s">
        <v>23</v>
      </c>
      <c r="C26" s="11">
        <v>3600</v>
      </c>
      <c r="D26" s="15">
        <v>2700</v>
      </c>
      <c r="E26" s="11">
        <v>1000</v>
      </c>
    </row>
    <row r="27" spans="1:7" ht="35.1" customHeight="1" x14ac:dyDescent="0.3">
      <c r="A27" s="9" t="s">
        <v>39</v>
      </c>
      <c r="B27" s="16" t="s">
        <v>24</v>
      </c>
      <c r="C27" s="11">
        <v>3000</v>
      </c>
      <c r="D27" s="15">
        <v>2700</v>
      </c>
      <c r="E27" s="11">
        <v>1000</v>
      </c>
    </row>
    <row r="28" spans="1:7" ht="35.1" customHeight="1" x14ac:dyDescent="0.3">
      <c r="A28" s="9" t="s">
        <v>40</v>
      </c>
      <c r="B28" s="16" t="s">
        <v>25</v>
      </c>
      <c r="C28" s="11">
        <v>3600</v>
      </c>
      <c r="D28" s="15">
        <v>3300</v>
      </c>
      <c r="E28" s="11">
        <v>1200</v>
      </c>
    </row>
    <row r="29" spans="1:7" ht="35.1" customHeight="1" x14ac:dyDescent="0.3">
      <c r="A29" s="9" t="s">
        <v>41</v>
      </c>
      <c r="B29" s="10" t="s">
        <v>26</v>
      </c>
      <c r="C29" s="11">
        <v>5000</v>
      </c>
      <c r="D29" s="11">
        <v>4500</v>
      </c>
      <c r="E29" s="11">
        <v>1600</v>
      </c>
    </row>
    <row r="30" spans="1:7" ht="35.1" customHeight="1" x14ac:dyDescent="0.3">
      <c r="A30" s="9" t="s">
        <v>42</v>
      </c>
      <c r="B30" s="14" t="s">
        <v>27</v>
      </c>
      <c r="C30" s="11">
        <v>4000</v>
      </c>
      <c r="D30" s="11">
        <v>2700</v>
      </c>
      <c r="E30" s="11">
        <v>1000</v>
      </c>
    </row>
  </sheetData>
  <mergeCells count="6">
    <mergeCell ref="A4:B4"/>
    <mergeCell ref="A1:E1"/>
    <mergeCell ref="C2:C3"/>
    <mergeCell ref="B2:B3"/>
    <mergeCell ref="D2:E2"/>
    <mergeCell ref="A2:A3"/>
  </mergeCells>
  <pageMargins left="0.70866141732283472" right="0.39370078740157483" top="0.31496062992125984" bottom="0.19685039370078741" header="0.31496062992125984" footer="0.31496062992125984"/>
  <pageSetup paperSize="9" scale="9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opLeftCell="A10" workbookViewId="0">
      <selection activeCell="M27" sqref="M27"/>
    </sheetView>
  </sheetViews>
  <sheetFormatPr defaultColWidth="8.75" defaultRowHeight="18.75" x14ac:dyDescent="0.3"/>
  <cols>
    <col min="1" max="1" width="5.875" style="1" customWidth="1"/>
    <col min="2" max="2" width="17.75" style="1" customWidth="1"/>
    <col min="3" max="3" width="16.875" style="1" customWidth="1"/>
    <col min="4" max="4" width="11.875" style="3" customWidth="1"/>
    <col min="5" max="5" width="17.375" style="3" customWidth="1"/>
    <col min="6" max="6" width="18.75" style="1" customWidth="1"/>
    <col min="7" max="7" width="14.25" style="3" bestFit="1" customWidth="1"/>
    <col min="8" max="8" width="14.375" style="3" customWidth="1"/>
    <col min="9" max="9" width="18.75" style="3" bestFit="1" customWidth="1"/>
    <col min="10" max="16384" width="8.75" style="1"/>
  </cols>
  <sheetData>
    <row r="1" spans="1:9" ht="50.45" customHeight="1" x14ac:dyDescent="0.3">
      <c r="A1" s="34" t="s">
        <v>83</v>
      </c>
      <c r="B1" s="35"/>
      <c r="C1" s="35"/>
      <c r="D1" s="35"/>
      <c r="E1" s="35"/>
      <c r="F1" s="35"/>
      <c r="G1" s="35"/>
      <c r="H1" s="35"/>
      <c r="I1" s="35"/>
    </row>
    <row r="2" spans="1:9" ht="18.600000000000001" customHeight="1" x14ac:dyDescent="0.3">
      <c r="A2" s="23"/>
      <c r="B2" s="24"/>
      <c r="C2" s="24"/>
      <c r="D2" s="24"/>
      <c r="E2" s="24"/>
      <c r="F2" s="24"/>
      <c r="G2" s="24"/>
      <c r="H2" s="36" t="s">
        <v>81</v>
      </c>
      <c r="I2" s="36"/>
    </row>
    <row r="3" spans="1:9" s="4" customFormat="1" x14ac:dyDescent="0.3">
      <c r="A3" s="26" t="s">
        <v>51</v>
      </c>
      <c r="B3" s="26" t="s">
        <v>52</v>
      </c>
      <c r="C3" s="26" t="s">
        <v>53</v>
      </c>
      <c r="D3" s="26"/>
      <c r="E3" s="26"/>
      <c r="F3" s="26" t="s">
        <v>54</v>
      </c>
      <c r="G3" s="26"/>
      <c r="H3" s="26"/>
      <c r="I3" s="37" t="s">
        <v>80</v>
      </c>
    </row>
    <row r="4" spans="1:9" s="4" customFormat="1" ht="54.95" customHeight="1" x14ac:dyDescent="0.3">
      <c r="A4" s="26"/>
      <c r="B4" s="26"/>
      <c r="C4" s="22" t="s">
        <v>78</v>
      </c>
      <c r="D4" s="25" t="s">
        <v>82</v>
      </c>
      <c r="E4" s="5" t="s">
        <v>56</v>
      </c>
      <c r="F4" s="22" t="s">
        <v>79</v>
      </c>
      <c r="G4" s="5" t="s">
        <v>55</v>
      </c>
      <c r="H4" s="5" t="s">
        <v>56</v>
      </c>
      <c r="I4" s="38"/>
    </row>
    <row r="5" spans="1:9" x14ac:dyDescent="0.3">
      <c r="A5" s="9">
        <v>1</v>
      </c>
      <c r="B5" s="10" t="s">
        <v>57</v>
      </c>
      <c r="C5" s="10">
        <v>306</v>
      </c>
      <c r="D5" s="11">
        <v>100000</v>
      </c>
      <c r="E5" s="11">
        <f>C5*D5</f>
        <v>30600000</v>
      </c>
      <c r="F5" s="10"/>
      <c r="G5" s="11"/>
      <c r="H5" s="11"/>
      <c r="I5" s="11">
        <f>E5+H5</f>
        <v>30600000</v>
      </c>
    </row>
    <row r="6" spans="1:9" x14ac:dyDescent="0.3">
      <c r="A6" s="9">
        <v>2</v>
      </c>
      <c r="B6" s="10" t="s">
        <v>58</v>
      </c>
      <c r="C6" s="10">
        <v>109</v>
      </c>
      <c r="D6" s="11">
        <v>100000</v>
      </c>
      <c r="E6" s="11">
        <f t="shared" ref="E6:E25" si="0">C6*D6</f>
        <v>10900000</v>
      </c>
      <c r="F6" s="10">
        <v>31</v>
      </c>
      <c r="G6" s="11">
        <v>100000</v>
      </c>
      <c r="H6" s="11">
        <f>F6*G6</f>
        <v>3100000</v>
      </c>
      <c r="I6" s="11">
        <f t="shared" ref="I6:I25" si="1">E6+H6</f>
        <v>14000000</v>
      </c>
    </row>
    <row r="7" spans="1:9" x14ac:dyDescent="0.3">
      <c r="A7" s="9">
        <v>3</v>
      </c>
      <c r="B7" s="10" t="s">
        <v>59</v>
      </c>
      <c r="C7" s="10">
        <v>118</v>
      </c>
      <c r="D7" s="11">
        <v>100000</v>
      </c>
      <c r="E7" s="11">
        <f t="shared" si="0"/>
        <v>11800000</v>
      </c>
      <c r="F7" s="10"/>
      <c r="G7" s="11"/>
      <c r="H7" s="11">
        <f t="shared" ref="H7:H25" si="2">F7*G7</f>
        <v>0</v>
      </c>
      <c r="I7" s="11">
        <f t="shared" si="1"/>
        <v>11800000</v>
      </c>
    </row>
    <row r="8" spans="1:9" x14ac:dyDescent="0.3">
      <c r="A8" s="9">
        <v>4</v>
      </c>
      <c r="B8" s="10" t="s">
        <v>60</v>
      </c>
      <c r="C8" s="10">
        <v>153</v>
      </c>
      <c r="D8" s="11">
        <v>100000</v>
      </c>
      <c r="E8" s="11">
        <f t="shared" si="0"/>
        <v>15300000</v>
      </c>
      <c r="F8" s="10"/>
      <c r="G8" s="11"/>
      <c r="H8" s="11">
        <f t="shared" si="2"/>
        <v>0</v>
      </c>
      <c r="I8" s="11">
        <f t="shared" si="1"/>
        <v>15300000</v>
      </c>
    </row>
    <row r="9" spans="1:9" x14ac:dyDescent="0.3">
      <c r="A9" s="9">
        <v>5</v>
      </c>
      <c r="B9" s="10" t="s">
        <v>61</v>
      </c>
      <c r="C9" s="10">
        <v>75</v>
      </c>
      <c r="D9" s="11">
        <v>100000</v>
      </c>
      <c r="E9" s="11">
        <f t="shared" si="0"/>
        <v>7500000</v>
      </c>
      <c r="F9" s="10">
        <v>13</v>
      </c>
      <c r="G9" s="11">
        <v>100000</v>
      </c>
      <c r="H9" s="11">
        <f t="shared" si="2"/>
        <v>1300000</v>
      </c>
      <c r="I9" s="11">
        <f t="shared" si="1"/>
        <v>8800000</v>
      </c>
    </row>
    <row r="10" spans="1:9" x14ac:dyDescent="0.3">
      <c r="A10" s="9">
        <v>6</v>
      </c>
      <c r="B10" s="10" t="s">
        <v>62</v>
      </c>
      <c r="C10" s="10">
        <v>373</v>
      </c>
      <c r="D10" s="11">
        <v>100000</v>
      </c>
      <c r="E10" s="11">
        <f t="shared" si="0"/>
        <v>37300000</v>
      </c>
      <c r="F10" s="10"/>
      <c r="G10" s="11"/>
      <c r="H10" s="11">
        <f t="shared" si="2"/>
        <v>0</v>
      </c>
      <c r="I10" s="11">
        <f t="shared" si="1"/>
        <v>37300000</v>
      </c>
    </row>
    <row r="11" spans="1:9" x14ac:dyDescent="0.3">
      <c r="A11" s="9">
        <v>7</v>
      </c>
      <c r="B11" s="10" t="s">
        <v>63</v>
      </c>
      <c r="C11" s="10">
        <v>174</v>
      </c>
      <c r="D11" s="11">
        <v>100000</v>
      </c>
      <c r="E11" s="11">
        <f t="shared" si="0"/>
        <v>17400000</v>
      </c>
      <c r="F11" s="10"/>
      <c r="G11" s="11"/>
      <c r="H11" s="11">
        <f t="shared" si="2"/>
        <v>0</v>
      </c>
      <c r="I11" s="11">
        <f t="shared" si="1"/>
        <v>17400000</v>
      </c>
    </row>
    <row r="12" spans="1:9" x14ac:dyDescent="0.3">
      <c r="A12" s="9">
        <v>8</v>
      </c>
      <c r="B12" s="10" t="s">
        <v>64</v>
      </c>
      <c r="C12" s="10">
        <v>94</v>
      </c>
      <c r="D12" s="11">
        <v>100000</v>
      </c>
      <c r="E12" s="11">
        <f t="shared" si="0"/>
        <v>9400000</v>
      </c>
      <c r="F12" s="10"/>
      <c r="G12" s="11"/>
      <c r="H12" s="11">
        <f t="shared" si="2"/>
        <v>0</v>
      </c>
      <c r="I12" s="11">
        <f t="shared" si="1"/>
        <v>9400000</v>
      </c>
    </row>
    <row r="13" spans="1:9" x14ac:dyDescent="0.3">
      <c r="A13" s="9">
        <v>9</v>
      </c>
      <c r="B13" s="10" t="s">
        <v>65</v>
      </c>
      <c r="C13" s="10">
        <v>202</v>
      </c>
      <c r="D13" s="11">
        <v>100000</v>
      </c>
      <c r="E13" s="11">
        <f t="shared" si="0"/>
        <v>20200000</v>
      </c>
      <c r="F13" s="10">
        <v>11</v>
      </c>
      <c r="G13" s="11">
        <v>100000</v>
      </c>
      <c r="H13" s="11">
        <f t="shared" si="2"/>
        <v>1100000</v>
      </c>
      <c r="I13" s="11">
        <f t="shared" si="1"/>
        <v>21300000</v>
      </c>
    </row>
    <row r="14" spans="1:9" x14ac:dyDescent="0.3">
      <c r="A14" s="9">
        <v>10</v>
      </c>
      <c r="B14" s="10" t="s">
        <v>66</v>
      </c>
      <c r="C14" s="10">
        <v>194</v>
      </c>
      <c r="D14" s="11">
        <v>100000</v>
      </c>
      <c r="E14" s="11">
        <f t="shared" si="0"/>
        <v>19400000</v>
      </c>
      <c r="F14" s="10"/>
      <c r="G14" s="11"/>
      <c r="H14" s="11">
        <f t="shared" si="2"/>
        <v>0</v>
      </c>
      <c r="I14" s="11">
        <f t="shared" si="1"/>
        <v>19400000</v>
      </c>
    </row>
    <row r="15" spans="1:9" x14ac:dyDescent="0.3">
      <c r="A15" s="9">
        <v>11</v>
      </c>
      <c r="B15" s="10" t="s">
        <v>67</v>
      </c>
      <c r="C15" s="10">
        <v>136</v>
      </c>
      <c r="D15" s="11">
        <v>100000</v>
      </c>
      <c r="E15" s="11">
        <f t="shared" si="0"/>
        <v>13600000</v>
      </c>
      <c r="F15" s="10"/>
      <c r="G15" s="11"/>
      <c r="H15" s="11">
        <f t="shared" si="2"/>
        <v>0</v>
      </c>
      <c r="I15" s="11">
        <f t="shared" si="1"/>
        <v>13600000</v>
      </c>
    </row>
    <row r="16" spans="1:9" x14ac:dyDescent="0.3">
      <c r="A16" s="9">
        <v>12</v>
      </c>
      <c r="B16" s="10" t="s">
        <v>68</v>
      </c>
      <c r="C16" s="10">
        <v>101</v>
      </c>
      <c r="D16" s="11">
        <v>100000</v>
      </c>
      <c r="E16" s="11">
        <f t="shared" si="0"/>
        <v>10100000</v>
      </c>
      <c r="F16" s="10"/>
      <c r="G16" s="11"/>
      <c r="H16" s="11">
        <f t="shared" si="2"/>
        <v>0</v>
      </c>
      <c r="I16" s="11">
        <f t="shared" si="1"/>
        <v>10100000</v>
      </c>
    </row>
    <row r="17" spans="1:9" x14ac:dyDescent="0.3">
      <c r="A17" s="9">
        <v>13</v>
      </c>
      <c r="B17" s="10" t="s">
        <v>69</v>
      </c>
      <c r="C17" s="10">
        <v>103</v>
      </c>
      <c r="D17" s="11">
        <v>100000</v>
      </c>
      <c r="E17" s="11">
        <f t="shared" si="0"/>
        <v>10300000</v>
      </c>
      <c r="F17" s="10"/>
      <c r="G17" s="11"/>
      <c r="H17" s="11">
        <f t="shared" si="2"/>
        <v>0</v>
      </c>
      <c r="I17" s="11">
        <f t="shared" si="1"/>
        <v>10300000</v>
      </c>
    </row>
    <row r="18" spans="1:9" x14ac:dyDescent="0.3">
      <c r="A18" s="9">
        <v>14</v>
      </c>
      <c r="B18" s="10" t="s">
        <v>70</v>
      </c>
      <c r="C18" s="10">
        <v>94</v>
      </c>
      <c r="D18" s="11">
        <v>100000</v>
      </c>
      <c r="E18" s="11">
        <f t="shared" si="0"/>
        <v>9400000</v>
      </c>
      <c r="F18" s="10">
        <v>24</v>
      </c>
      <c r="G18" s="11">
        <v>100000</v>
      </c>
      <c r="H18" s="11">
        <f t="shared" si="2"/>
        <v>2400000</v>
      </c>
      <c r="I18" s="11">
        <f t="shared" si="1"/>
        <v>11800000</v>
      </c>
    </row>
    <row r="19" spans="1:9" x14ac:dyDescent="0.3">
      <c r="A19" s="9">
        <v>15</v>
      </c>
      <c r="B19" s="10" t="s">
        <v>71</v>
      </c>
      <c r="C19" s="10">
        <v>136</v>
      </c>
      <c r="D19" s="11">
        <v>100000</v>
      </c>
      <c r="E19" s="11">
        <f t="shared" si="0"/>
        <v>13600000</v>
      </c>
      <c r="F19" s="10"/>
      <c r="G19" s="11"/>
      <c r="H19" s="11">
        <f t="shared" si="2"/>
        <v>0</v>
      </c>
      <c r="I19" s="11">
        <f t="shared" si="1"/>
        <v>13600000</v>
      </c>
    </row>
    <row r="20" spans="1:9" x14ac:dyDescent="0.3">
      <c r="A20" s="9">
        <v>16</v>
      </c>
      <c r="B20" s="10" t="s">
        <v>72</v>
      </c>
      <c r="C20" s="10">
        <v>48</v>
      </c>
      <c r="D20" s="11">
        <v>100000</v>
      </c>
      <c r="E20" s="11">
        <f t="shared" si="0"/>
        <v>4800000</v>
      </c>
      <c r="F20" s="10"/>
      <c r="G20" s="11"/>
      <c r="H20" s="11">
        <f t="shared" si="2"/>
        <v>0</v>
      </c>
      <c r="I20" s="11">
        <f t="shared" si="1"/>
        <v>4800000</v>
      </c>
    </row>
    <row r="21" spans="1:9" x14ac:dyDescent="0.3">
      <c r="A21" s="9">
        <v>17</v>
      </c>
      <c r="B21" s="10" t="s">
        <v>73</v>
      </c>
      <c r="C21" s="10">
        <v>139</v>
      </c>
      <c r="D21" s="11">
        <v>100000</v>
      </c>
      <c r="E21" s="11">
        <f t="shared" si="0"/>
        <v>13900000</v>
      </c>
      <c r="F21" s="10"/>
      <c r="G21" s="11"/>
      <c r="H21" s="11">
        <f t="shared" si="2"/>
        <v>0</v>
      </c>
      <c r="I21" s="11">
        <f t="shared" si="1"/>
        <v>13900000</v>
      </c>
    </row>
    <row r="22" spans="1:9" x14ac:dyDescent="0.3">
      <c r="A22" s="9">
        <v>18</v>
      </c>
      <c r="B22" s="10" t="s">
        <v>74</v>
      </c>
      <c r="C22" s="10">
        <v>198</v>
      </c>
      <c r="D22" s="11">
        <v>100000</v>
      </c>
      <c r="E22" s="11">
        <f t="shared" si="0"/>
        <v>19800000</v>
      </c>
      <c r="F22" s="10"/>
      <c r="G22" s="11"/>
      <c r="H22" s="11">
        <f t="shared" si="2"/>
        <v>0</v>
      </c>
      <c r="I22" s="11">
        <f t="shared" si="1"/>
        <v>19800000</v>
      </c>
    </row>
    <row r="23" spans="1:9" x14ac:dyDescent="0.3">
      <c r="A23" s="9">
        <v>19</v>
      </c>
      <c r="B23" s="10" t="s">
        <v>75</v>
      </c>
      <c r="C23" s="10">
        <v>121</v>
      </c>
      <c r="D23" s="11">
        <v>100000</v>
      </c>
      <c r="E23" s="11">
        <f t="shared" si="0"/>
        <v>12100000</v>
      </c>
      <c r="F23" s="10">
        <v>12</v>
      </c>
      <c r="G23" s="11">
        <v>100000</v>
      </c>
      <c r="H23" s="11">
        <f t="shared" si="2"/>
        <v>1200000</v>
      </c>
      <c r="I23" s="11">
        <f t="shared" si="1"/>
        <v>13300000</v>
      </c>
    </row>
    <row r="24" spans="1:9" x14ac:dyDescent="0.3">
      <c r="A24" s="9">
        <v>20</v>
      </c>
      <c r="B24" s="10" t="s">
        <v>76</v>
      </c>
      <c r="C24" s="10">
        <v>95</v>
      </c>
      <c r="D24" s="11">
        <v>100000</v>
      </c>
      <c r="E24" s="11">
        <f t="shared" si="0"/>
        <v>9500000</v>
      </c>
      <c r="F24" s="10"/>
      <c r="G24" s="11"/>
      <c r="H24" s="11">
        <f t="shared" si="2"/>
        <v>0</v>
      </c>
      <c r="I24" s="11">
        <f t="shared" si="1"/>
        <v>9500000</v>
      </c>
    </row>
    <row r="25" spans="1:9" x14ac:dyDescent="0.3">
      <c r="A25" s="9">
        <v>21</v>
      </c>
      <c r="B25" s="10" t="s">
        <v>77</v>
      </c>
      <c r="C25" s="10">
        <v>210</v>
      </c>
      <c r="D25" s="11">
        <v>100000</v>
      </c>
      <c r="E25" s="11">
        <f t="shared" si="0"/>
        <v>21000000</v>
      </c>
      <c r="F25" s="10"/>
      <c r="G25" s="11"/>
      <c r="H25" s="11">
        <f t="shared" si="2"/>
        <v>0</v>
      </c>
      <c r="I25" s="11">
        <f t="shared" si="1"/>
        <v>21000000</v>
      </c>
    </row>
    <row r="26" spans="1:9" s="4" customFormat="1" x14ac:dyDescent="0.3">
      <c r="A26" s="32" t="s">
        <v>43</v>
      </c>
      <c r="B26" s="33"/>
      <c r="C26" s="8">
        <f>SUM(C5:C25)</f>
        <v>3179</v>
      </c>
      <c r="D26" s="8"/>
      <c r="E26" s="8">
        <f t="shared" ref="E26:I26" si="3">SUM(E5:E25)</f>
        <v>317900000</v>
      </c>
      <c r="F26" s="8">
        <f t="shared" si="3"/>
        <v>91</v>
      </c>
      <c r="G26" s="8"/>
      <c r="H26" s="8">
        <f t="shared" si="3"/>
        <v>9100000</v>
      </c>
      <c r="I26" s="8">
        <f t="shared" si="3"/>
        <v>327000000</v>
      </c>
    </row>
  </sheetData>
  <mergeCells count="8">
    <mergeCell ref="A26:B26"/>
    <mergeCell ref="A1:I1"/>
    <mergeCell ref="H2:I2"/>
    <mergeCell ref="C3:E3"/>
    <mergeCell ref="F3:H3"/>
    <mergeCell ref="I3:I4"/>
    <mergeCell ref="B3:B4"/>
    <mergeCell ref="A3:A4"/>
  </mergeCells>
  <pageMargins left="0.70866141732283472" right="0.16" top="0.25" bottom="0.2800000000000000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VX</dc:creator>
  <cp:lastModifiedBy>Vanxuan</cp:lastModifiedBy>
  <cp:lastPrinted>2021-12-31T07:25:06Z</cp:lastPrinted>
  <dcterms:created xsi:type="dcterms:W3CDTF">2015-06-05T18:17:20Z</dcterms:created>
  <dcterms:modified xsi:type="dcterms:W3CDTF">2021-12-31T10:14:37Z</dcterms:modified>
</cp:coreProperties>
</file>